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3F6CDA18-DE97-4BB5-92C9-85E237AA9A7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F114" i="1" l="1"/>
  <c r="G114" i="1"/>
  <c r="H114" i="1"/>
  <c r="I114" i="1"/>
  <c r="J114" i="1"/>
  <c r="B205" i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G154" i="1"/>
  <c r="F154" i="1"/>
  <c r="B145" i="1"/>
  <c r="A145" i="1"/>
  <c r="L144" i="1"/>
  <c r="J144" i="1"/>
  <c r="I144" i="1"/>
  <c r="H144" i="1"/>
  <c r="G144" i="1"/>
  <c r="F144" i="1"/>
  <c r="B135" i="1"/>
  <c r="A135" i="1"/>
  <c r="L134" i="1"/>
  <c r="J134" i="1"/>
  <c r="J145" i="1" s="1"/>
  <c r="I134" i="1"/>
  <c r="I145" i="1" s="1"/>
  <c r="H134" i="1"/>
  <c r="H145" i="1" s="1"/>
  <c r="G134" i="1"/>
  <c r="G145" i="1" s="1"/>
  <c r="F134" i="1"/>
  <c r="B125" i="1"/>
  <c r="A125" i="1"/>
  <c r="L124" i="1"/>
  <c r="J124" i="1"/>
  <c r="I124" i="1"/>
  <c r="H124" i="1"/>
  <c r="G124" i="1"/>
  <c r="G125" i="1" s="1"/>
  <c r="F124" i="1"/>
  <c r="F125" i="1" s="1"/>
  <c r="B115" i="1"/>
  <c r="A115" i="1"/>
  <c r="L114" i="1"/>
  <c r="J125" i="1"/>
  <c r="B105" i="1"/>
  <c r="A105" i="1"/>
  <c r="L104" i="1"/>
  <c r="J104" i="1"/>
  <c r="I104" i="1"/>
  <c r="I105" i="1" s="1"/>
  <c r="H104" i="1"/>
  <c r="H105" i="1" s="1"/>
  <c r="G104" i="1"/>
  <c r="G105" i="1" s="1"/>
  <c r="F104" i="1"/>
  <c r="B95" i="1"/>
  <c r="A95" i="1"/>
  <c r="L94" i="1"/>
  <c r="L105" i="1" s="1"/>
  <c r="J94" i="1"/>
  <c r="J105" i="1" s="1"/>
  <c r="F94" i="1"/>
  <c r="B85" i="1"/>
  <c r="A85" i="1"/>
  <c r="L84" i="1"/>
  <c r="J84" i="1"/>
  <c r="J85" i="1" s="1"/>
  <c r="I84" i="1"/>
  <c r="I85" i="1" s="1"/>
  <c r="H84" i="1"/>
  <c r="G84" i="1"/>
  <c r="G85" i="1" s="1"/>
  <c r="F84" i="1"/>
  <c r="B75" i="1"/>
  <c r="A75" i="1"/>
  <c r="L74" i="1"/>
  <c r="L85" i="1" s="1"/>
  <c r="H85" i="1"/>
  <c r="F74" i="1"/>
  <c r="B65" i="1"/>
  <c r="A65" i="1"/>
  <c r="L64" i="1"/>
  <c r="J64" i="1"/>
  <c r="I64" i="1"/>
  <c r="H64" i="1"/>
  <c r="F64" i="1"/>
  <c r="B55" i="1"/>
  <c r="A55" i="1"/>
  <c r="L54" i="1"/>
  <c r="J54" i="1"/>
  <c r="I54" i="1"/>
  <c r="H54" i="1"/>
  <c r="H65" i="1" s="1"/>
  <c r="G54" i="1"/>
  <c r="G65" i="1" s="1"/>
  <c r="F54" i="1"/>
  <c r="B45" i="1"/>
  <c r="A45" i="1"/>
  <c r="L44" i="1"/>
  <c r="B35" i="1"/>
  <c r="A35" i="1"/>
  <c r="L34" i="1"/>
  <c r="L45" i="1" s="1"/>
  <c r="J34" i="1"/>
  <c r="I34" i="1"/>
  <c r="I45" i="1" s="1"/>
  <c r="H34" i="1"/>
  <c r="H45" i="1" s="1"/>
  <c r="G34" i="1"/>
  <c r="G45" i="1" s="1"/>
  <c r="F34" i="1"/>
  <c r="B25" i="1"/>
  <c r="A25" i="1"/>
  <c r="L24" i="1"/>
  <c r="G25" i="1"/>
  <c r="B15" i="1"/>
  <c r="A15" i="1"/>
  <c r="L14" i="1"/>
  <c r="L25" i="1" s="1"/>
  <c r="J14" i="1"/>
  <c r="J25" i="1" s="1"/>
  <c r="I25" i="1"/>
  <c r="H25" i="1"/>
  <c r="F14" i="1"/>
  <c r="I125" i="1" l="1"/>
  <c r="I65" i="1"/>
  <c r="L65" i="1"/>
  <c r="H205" i="1"/>
  <c r="G165" i="1"/>
  <c r="F165" i="1"/>
  <c r="H165" i="1"/>
  <c r="F145" i="1"/>
  <c r="F105" i="1"/>
  <c r="F85" i="1"/>
  <c r="J65" i="1"/>
  <c r="F65" i="1"/>
  <c r="F45" i="1"/>
  <c r="J45" i="1"/>
  <c r="F25" i="1"/>
  <c r="I206" i="1"/>
  <c r="L125" i="1"/>
  <c r="L145" i="1"/>
  <c r="L206" i="1" s="1"/>
  <c r="G185" i="1"/>
  <c r="G206" i="1" s="1"/>
  <c r="H125" i="1"/>
  <c r="H206" i="1" s="1"/>
  <c r="J206" i="1" l="1"/>
  <c r="F206" i="1"/>
</calcChain>
</file>

<file path=xl/sharedStrings.xml><?xml version="1.0" encoding="utf-8"?>
<sst xmlns="http://schemas.openxmlformats.org/spreadsheetml/2006/main" count="350" uniqueCount="130">
  <si>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</si>
  <si>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</si>
  <si>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</si>
  <si>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</si>
  <si>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</si>
  <si>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</si>
  <si>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</si>
  <si>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</si>
  <si>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</si>
  <si>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</si>
  <si>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</si>
  <si>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</si>
  <si>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</si>
  <si>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</si>
  <si>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</si>
  <si>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</si>
  <si>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</si>
  <si>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</si>
  <si>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</si>
  <si>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</si>
  <si>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</si>
  <si>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</si>
  <si>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</si>
  <si>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</si>
  <si>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</si>
  <si>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</si>
  <si>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</si>
  <si>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</si>
  <si>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</si>
  <si>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</si>
  <si>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</si>
  <si>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</si>
  <si>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</si>
  <si>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</si>
  <si>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</si>
  <si>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</si>
  <si>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</si>
  <si>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</si>
  <si>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Молочная перемена</t>
  </si>
  <si>
    <t>Школьное молоко</t>
  </si>
  <si>
    <t>итого за Молочную перемену</t>
  </si>
  <si>
    <t>сладкое</t>
  </si>
  <si>
    <t>Печенье в ассортименте</t>
  </si>
  <si>
    <t>6</t>
  </si>
  <si>
    <t>8</t>
  </si>
  <si>
    <t>7</t>
  </si>
  <si>
    <t>5</t>
  </si>
  <si>
    <t>4,15</t>
  </si>
  <si>
    <t>16,7</t>
  </si>
  <si>
    <t>к/к</t>
  </si>
  <si>
    <t>Суп из овощей со сметаной  на мясном бульоне</t>
  </si>
  <si>
    <t>Тефтели, соус сметанный</t>
  </si>
  <si>
    <t>Макаронные изделия отварные</t>
  </si>
  <si>
    <t xml:space="preserve">Компот из свежих яблок </t>
  </si>
  <si>
    <t>Хлеб ржано-пшеничный обогащённый микронутриентами</t>
  </si>
  <si>
    <t>126,8</t>
  </si>
  <si>
    <t>2,08</t>
  </si>
  <si>
    <t>4,2</t>
  </si>
  <si>
    <t>7,6</t>
  </si>
  <si>
    <t>199,4</t>
  </si>
  <si>
    <t>12,78</t>
  </si>
  <si>
    <t>17,66</t>
  </si>
  <si>
    <t>12,8</t>
  </si>
  <si>
    <t>209,6</t>
  </si>
  <si>
    <t>5,6</t>
  </si>
  <si>
    <t>4,8</t>
  </si>
  <si>
    <t>36</t>
  </si>
  <si>
    <t>111,1</t>
  </si>
  <si>
    <t>0,2</t>
  </si>
  <si>
    <t>20,9</t>
  </si>
  <si>
    <t>205</t>
  </si>
  <si>
    <t>130</t>
  </si>
  <si>
    <t>155</t>
  </si>
  <si>
    <t>200</t>
  </si>
  <si>
    <t>Вафли в ассортименте</t>
  </si>
  <si>
    <t>Рассольник Ленинградский со сметаной  на курином бульоне</t>
  </si>
  <si>
    <t>Птица, тушеная в соусе с овощами</t>
  </si>
  <si>
    <t>Чай с сахаром и лимоном</t>
  </si>
  <si>
    <t>Батон нарезной обогащённый микронутриентами</t>
  </si>
  <si>
    <t>5,3</t>
  </si>
  <si>
    <t>4,4</t>
  </si>
  <si>
    <t>12,6</t>
  </si>
  <si>
    <t>16,8</t>
  </si>
  <si>
    <t>22,6</t>
  </si>
  <si>
    <t>16,5</t>
  </si>
  <si>
    <t>120,8</t>
  </si>
  <si>
    <t>353,6</t>
  </si>
  <si>
    <t>0,3</t>
  </si>
  <si>
    <t>0</t>
  </si>
  <si>
    <t>15,2</t>
  </si>
  <si>
    <t>2,6</t>
  </si>
  <si>
    <t>0,5</t>
  </si>
  <si>
    <t>15,8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</si>
  <si>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</si>
  <si>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</si>
  <si>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</si>
  <si>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Кисель из сока плодового или ягодного натурального</t>
  </si>
  <si>
    <t>Печенье</t>
  </si>
  <si>
    <t>Пряник</t>
  </si>
  <si>
    <t>Суп картофельный с горохом и гренками      на мясном бульоне</t>
  </si>
  <si>
    <t>Жаркое по-домашнему со свининой</t>
  </si>
  <si>
    <t>Напиток апельсиновый</t>
  </si>
  <si>
    <t>99/73</t>
  </si>
  <si>
    <t>Вафли</t>
  </si>
  <si>
    <t xml:space="preserve">Щи из свежей капусты с картофелем и сметаной   на мясном бульоне  </t>
  </si>
  <si>
    <t>Котлеты рубленые из птицы с соусом молочным</t>
  </si>
  <si>
    <t>Каша гречневая рассыпчатая</t>
  </si>
  <si>
    <t>Компот из сухофруктов</t>
  </si>
  <si>
    <t>314/366</t>
  </si>
  <si>
    <t>Суп картофельный с вермишелью на курином бульоне</t>
  </si>
  <si>
    <t>Плов из птицы (филе)</t>
  </si>
  <si>
    <t>Борщ со свежей капустой, картофелем со сметаной    на мясном бульоне</t>
  </si>
  <si>
    <t>Гуляш из мяса (свинина)</t>
  </si>
  <si>
    <t>Чай с сахаром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</si>
  <si>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</si>
  <si>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</si>
  <si>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Кисель из сока плодово-ягодного</t>
  </si>
  <si>
    <t>241/364</t>
  </si>
  <si>
    <t>Рассольник Ленинградский со сметаной на курином бульоне</t>
  </si>
  <si>
    <t>Рагу из птицы</t>
  </si>
  <si>
    <t>Компот из смеси сухофруктов</t>
  </si>
  <si>
    <t>Суп картофельный с горохом и гренками    на мясном бульоне</t>
  </si>
  <si>
    <t>Котлеты особые мясные  с соусом молочным</t>
  </si>
  <si>
    <t>Напиток лимонный</t>
  </si>
  <si>
    <t>блюдо</t>
  </si>
  <si>
    <t>директор школы</t>
  </si>
  <si>
    <t>конд. изделие</t>
  </si>
  <si>
    <t xml:space="preserve">конд. изделие </t>
  </si>
  <si>
    <t>МБОУ "ООШ "Рябовский ЦО"</t>
  </si>
  <si>
    <t>Соловьев А.Ю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</si>
</sst>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0" fillId="4" borderId="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1" fillId="0" borderId="2" xfId="0" applyFont="1" applyBorder="1"/>
    <xf numFmtId="0" fontId="1" fillId="0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9.710937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128</v>
      </c>
      <c r="D1" s="58"/>
      <c r="E1" s="58"/>
      <c r="F1" s="12" t="s">
        <v>16</v>
      </c>
      <c r="G1" s="2" t="s">
        <v>17</v>
      </c>
      <c r="H1" s="59" t="s">
        <v>125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129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38</v>
      </c>
      <c r="D6" s="56" t="s">
        <v>20</v>
      </c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53" t="s">
        <v>21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.75" thickBot="1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3" t="s">
        <v>29</v>
      </c>
      <c r="E11" s="39" t="s">
        <v>39</v>
      </c>
      <c r="F11" s="43">
        <v>200</v>
      </c>
      <c r="G11" s="43" t="s">
        <v>43</v>
      </c>
      <c r="H11" s="43" t="s">
        <v>44</v>
      </c>
      <c r="I11" s="43" t="s">
        <v>45</v>
      </c>
      <c r="J11" s="43">
        <v>124</v>
      </c>
      <c r="K11" s="44"/>
      <c r="L11" s="43"/>
    </row>
    <row r="12" spans="1:12" ht="15" x14ac:dyDescent="0.25">
      <c r="A12" s="23"/>
      <c r="B12" s="15"/>
      <c r="C12" s="11"/>
      <c r="D12" s="54" t="s">
        <v>126</v>
      </c>
      <c r="E12" s="42" t="s">
        <v>97</v>
      </c>
      <c r="F12" s="43">
        <v>40</v>
      </c>
      <c r="G12" s="43" t="s">
        <v>46</v>
      </c>
      <c r="H12" s="43" t="s">
        <v>47</v>
      </c>
      <c r="I12" s="43" t="s">
        <v>48</v>
      </c>
      <c r="J12" s="43">
        <v>110.6</v>
      </c>
      <c r="K12" s="44" t="s">
        <v>49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40</v>
      </c>
      <c r="E14" s="9"/>
      <c r="F14" s="19">
        <f>SUM(F6:F13)</f>
        <v>240</v>
      </c>
      <c r="G14" s="19">
        <v>11</v>
      </c>
      <c r="H14" s="19">
        <v>12.15</v>
      </c>
      <c r="I14" s="19">
        <v>23.66</v>
      </c>
      <c r="J14" s="19">
        <f t="shared" ref="J14" si="0">SUM(J6:J13)</f>
        <v>234.6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50</v>
      </c>
      <c r="F16" s="43" t="s">
        <v>70</v>
      </c>
      <c r="G16" s="43" t="s">
        <v>55</v>
      </c>
      <c r="H16" s="43" t="s">
        <v>56</v>
      </c>
      <c r="I16" s="43" t="s">
        <v>57</v>
      </c>
      <c r="J16" s="43" t="s">
        <v>58</v>
      </c>
      <c r="K16" s="51">
        <v>95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51</v>
      </c>
      <c r="F17" s="43" t="s">
        <v>71</v>
      </c>
      <c r="G17" s="43" t="s">
        <v>59</v>
      </c>
      <c r="H17" s="43" t="s">
        <v>60</v>
      </c>
      <c r="I17" s="43" t="s">
        <v>61</v>
      </c>
      <c r="J17" s="43" t="s">
        <v>62</v>
      </c>
      <c r="K17" s="51">
        <v>283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52</v>
      </c>
      <c r="F18" s="43" t="s">
        <v>72</v>
      </c>
      <c r="G18" s="43" t="s">
        <v>63</v>
      </c>
      <c r="H18" s="43" t="s">
        <v>64</v>
      </c>
      <c r="I18" s="43" t="s">
        <v>65</v>
      </c>
      <c r="J18" s="43" t="s">
        <v>66</v>
      </c>
      <c r="K18" s="51">
        <v>331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53</v>
      </c>
      <c r="F19" s="43" t="s">
        <v>73</v>
      </c>
      <c r="G19" s="43" t="s">
        <v>67</v>
      </c>
      <c r="H19" s="43" t="s">
        <v>68</v>
      </c>
      <c r="I19" s="43" t="s">
        <v>68</v>
      </c>
      <c r="J19" s="43" t="s">
        <v>69</v>
      </c>
      <c r="K19" s="51">
        <v>394</v>
      </c>
      <c r="L19" s="43"/>
    </row>
    <row r="20" spans="1:12" ht="15" x14ac:dyDescent="0.25">
      <c r="A20" s="23"/>
      <c r="B20" s="15"/>
      <c r="C20" s="11"/>
      <c r="D20" s="7" t="s">
        <v>30</v>
      </c>
      <c r="E20" s="50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54</v>
      </c>
      <c r="F21" s="43">
        <v>40</v>
      </c>
      <c r="G21" s="43">
        <v>2.6</v>
      </c>
      <c r="H21" s="43">
        <v>0.5</v>
      </c>
      <c r="I21" s="43">
        <v>15.8</v>
      </c>
      <c r="J21" s="43">
        <v>78.239999999999995</v>
      </c>
      <c r="K21" s="44" t="s">
        <v>49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v>730</v>
      </c>
      <c r="G24" s="19">
        <v>23.3</v>
      </c>
      <c r="H24" s="19">
        <v>27.4</v>
      </c>
      <c r="I24" s="19">
        <v>93.1</v>
      </c>
      <c r="J24" s="19">
        <v>725.2</v>
      </c>
      <c r="K24" s="25" t="s">
        <v>49</v>
      </c>
      <c r="L24" s="19">
        <f t="shared" ref="L24" si="2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970</v>
      </c>
      <c r="G25" s="32">
        <f t="shared" ref="G25:J25" si="3">G14+G24</f>
        <v>34.299999999999997</v>
      </c>
      <c r="H25" s="32">
        <f t="shared" si="3"/>
        <v>39.549999999999997</v>
      </c>
      <c r="I25" s="32">
        <f t="shared" si="3"/>
        <v>116.75999999999999</v>
      </c>
      <c r="J25" s="32">
        <f t="shared" si="3"/>
        <v>959.80000000000007</v>
      </c>
      <c r="K25" s="32"/>
      <c r="L25" s="32">
        <f t="shared" ref="L25" si="4">L14+L24</f>
        <v>0</v>
      </c>
    </row>
    <row r="26" spans="1:12" ht="15" x14ac:dyDescent="0.25">
      <c r="A26" s="14">
        <v>1</v>
      </c>
      <c r="B26" s="15">
        <v>2</v>
      </c>
      <c r="C26" s="22" t="s">
        <v>38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53" t="s">
        <v>21</v>
      </c>
      <c r="E28" s="50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53" t="s">
        <v>29</v>
      </c>
      <c r="E31" s="42" t="s">
        <v>39</v>
      </c>
      <c r="F31" s="43">
        <v>200</v>
      </c>
      <c r="G31" s="43">
        <v>6</v>
      </c>
      <c r="H31" s="43">
        <v>8</v>
      </c>
      <c r="I31" s="43">
        <v>7</v>
      </c>
      <c r="J31" s="43">
        <v>124</v>
      </c>
      <c r="K31" s="44"/>
      <c r="L31" s="43"/>
    </row>
    <row r="32" spans="1:12" ht="15" x14ac:dyDescent="0.25">
      <c r="A32" s="14"/>
      <c r="B32" s="15"/>
      <c r="C32" s="11"/>
      <c r="D32" s="54" t="s">
        <v>127</v>
      </c>
      <c r="E32" s="42" t="s">
        <v>74</v>
      </c>
      <c r="F32" s="43">
        <v>40</v>
      </c>
      <c r="G32" s="43">
        <v>1.3</v>
      </c>
      <c r="H32" s="43">
        <v>2</v>
      </c>
      <c r="I32" s="43">
        <v>27.3</v>
      </c>
      <c r="J32" s="43">
        <v>114</v>
      </c>
      <c r="K32" s="44" t="s">
        <v>49</v>
      </c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40</v>
      </c>
      <c r="E34" s="9"/>
      <c r="F34" s="19">
        <f>SUM(F26:F33)</f>
        <v>240</v>
      </c>
      <c r="G34" s="19">
        <f t="shared" ref="G34" si="5">SUM(G26:G33)</f>
        <v>7.3</v>
      </c>
      <c r="H34" s="19">
        <f t="shared" ref="H34" si="6">SUM(H26:H33)</f>
        <v>10</v>
      </c>
      <c r="I34" s="19">
        <f t="shared" ref="I34" si="7">SUM(I26:I33)</f>
        <v>34.299999999999997</v>
      </c>
      <c r="J34" s="19">
        <f t="shared" ref="J34:L34" si="8">SUM(J26:J33)</f>
        <v>238</v>
      </c>
      <c r="K34" s="25"/>
      <c r="L34" s="19">
        <f t="shared" si="8"/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25.5" x14ac:dyDescent="0.25">
      <c r="A36" s="14"/>
      <c r="B36" s="15"/>
      <c r="C36" s="11"/>
      <c r="D36" s="7" t="s">
        <v>26</v>
      </c>
      <c r="E36" s="42" t="s">
        <v>75</v>
      </c>
      <c r="F36" s="43" t="s">
        <v>70</v>
      </c>
      <c r="G36" s="43" t="s">
        <v>79</v>
      </c>
      <c r="H36" s="43" t="s">
        <v>80</v>
      </c>
      <c r="I36" s="43" t="s">
        <v>81</v>
      </c>
      <c r="J36" s="43" t="s">
        <v>85</v>
      </c>
      <c r="K36" s="44">
        <v>91</v>
      </c>
      <c r="L36" s="43"/>
    </row>
    <row r="37" spans="1:12" ht="15" x14ac:dyDescent="0.25">
      <c r="A37" s="14"/>
      <c r="B37" s="15"/>
      <c r="C37" s="11"/>
      <c r="D37" s="7" t="s">
        <v>27</v>
      </c>
      <c r="E37" s="42" t="s">
        <v>76</v>
      </c>
      <c r="F37" s="43">
        <v>250</v>
      </c>
      <c r="G37" s="43" t="s">
        <v>82</v>
      </c>
      <c r="H37" s="43" t="s">
        <v>83</v>
      </c>
      <c r="I37" s="43" t="s">
        <v>84</v>
      </c>
      <c r="J37" s="43" t="s">
        <v>86</v>
      </c>
      <c r="K37" s="44">
        <v>308</v>
      </c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 t="s">
        <v>77</v>
      </c>
      <c r="F39" s="43">
        <v>205</v>
      </c>
      <c r="G39" s="43" t="s">
        <v>87</v>
      </c>
      <c r="H39" s="43" t="s">
        <v>88</v>
      </c>
      <c r="I39" s="43" t="s">
        <v>89</v>
      </c>
      <c r="J39" s="43">
        <v>62</v>
      </c>
      <c r="K39" s="44">
        <v>431</v>
      </c>
      <c r="L39" s="43"/>
    </row>
    <row r="40" spans="1:12" ht="15" x14ac:dyDescent="0.25">
      <c r="A40" s="14"/>
      <c r="B40" s="15"/>
      <c r="C40" s="11"/>
      <c r="D40" s="7" t="s">
        <v>30</v>
      </c>
      <c r="E40" s="50" t="s">
        <v>78</v>
      </c>
      <c r="F40" s="43">
        <v>40</v>
      </c>
      <c r="G40" s="43">
        <v>3</v>
      </c>
      <c r="H40" s="43">
        <v>1.2</v>
      </c>
      <c r="I40" s="43">
        <v>25.1</v>
      </c>
      <c r="J40" s="43">
        <v>104.8</v>
      </c>
      <c r="K40" s="44" t="s">
        <v>49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54</v>
      </c>
      <c r="F41" s="43">
        <v>40</v>
      </c>
      <c r="G41" s="43" t="s">
        <v>90</v>
      </c>
      <c r="H41" s="43" t="s">
        <v>91</v>
      </c>
      <c r="I41" s="43" t="s">
        <v>92</v>
      </c>
      <c r="J41" s="43">
        <v>78.239999999999995</v>
      </c>
      <c r="K41" s="44" t="s">
        <v>49</v>
      </c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v>740</v>
      </c>
      <c r="G44" s="19">
        <v>28</v>
      </c>
      <c r="H44" s="19">
        <v>28.7</v>
      </c>
      <c r="I44" s="19">
        <v>85.2</v>
      </c>
      <c r="J44" s="19">
        <v>719.4</v>
      </c>
      <c r="K44" s="25"/>
      <c r="L44" s="19">
        <f t="shared" ref="L44" si="9">SUM(L35:L43)</f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0" t="s">
        <v>4</v>
      </c>
      <c r="D45" s="61"/>
      <c r="E45" s="31"/>
      <c r="F45" s="32">
        <f>F34+F44</f>
        <v>980</v>
      </c>
      <c r="G45" s="32">
        <f t="shared" ref="G45" si="10">G34+G44</f>
        <v>35.299999999999997</v>
      </c>
      <c r="H45" s="32">
        <f t="shared" ref="H45" si="11">H34+H44</f>
        <v>38.700000000000003</v>
      </c>
      <c r="I45" s="32">
        <f t="shared" ref="I45" si="12">I34+I44</f>
        <v>119.5</v>
      </c>
      <c r="J45" s="32">
        <f t="shared" ref="J45:L45" si="13">J34+J44</f>
        <v>957.4</v>
      </c>
      <c r="K45" s="32"/>
      <c r="L45" s="32">
        <f t="shared" si="13"/>
        <v>0</v>
      </c>
    </row>
    <row r="46" spans="1:12" ht="15" x14ac:dyDescent="0.25">
      <c r="A46" s="20">
        <v>1</v>
      </c>
      <c r="B46" s="21">
        <v>3</v>
      </c>
      <c r="C46" s="22" t="s">
        <v>38</v>
      </c>
      <c r="D46" s="5" t="s">
        <v>20</v>
      </c>
      <c r="K46" s="41"/>
      <c r="L46" s="40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53" t="s">
        <v>21</v>
      </c>
      <c r="E48" s="50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.75" thickBot="1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53" t="s">
        <v>29</v>
      </c>
      <c r="E51" s="39" t="s">
        <v>39</v>
      </c>
      <c r="F51" s="40">
        <v>200</v>
      </c>
      <c r="G51" s="40">
        <v>6</v>
      </c>
      <c r="H51" s="40">
        <v>8</v>
      </c>
      <c r="I51" s="40">
        <v>7</v>
      </c>
      <c r="J51" s="40">
        <v>124</v>
      </c>
      <c r="K51" s="44"/>
      <c r="L51" s="43"/>
    </row>
    <row r="52" spans="1:12" ht="15" x14ac:dyDescent="0.25">
      <c r="A52" s="23"/>
      <c r="B52" s="15"/>
      <c r="C52" s="11"/>
      <c r="D52" s="54" t="s">
        <v>127</v>
      </c>
      <c r="E52" s="42" t="s">
        <v>98</v>
      </c>
      <c r="F52" s="43">
        <v>40</v>
      </c>
      <c r="G52" s="43">
        <v>1.1000000000000001</v>
      </c>
      <c r="H52" s="43">
        <v>2.16</v>
      </c>
      <c r="I52" s="43">
        <v>18.399999999999999</v>
      </c>
      <c r="J52" s="43">
        <v>137.6</v>
      </c>
      <c r="K52" s="44" t="s">
        <v>49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40</v>
      </c>
      <c r="E54" s="9"/>
      <c r="F54" s="19">
        <f>SUM(F47:F53)</f>
        <v>240</v>
      </c>
      <c r="G54" s="19">
        <f>SUM(G47:G53)</f>
        <v>7.1</v>
      </c>
      <c r="H54" s="19">
        <f>SUM(H47:H53)</f>
        <v>10.16</v>
      </c>
      <c r="I54" s="19">
        <f>SUM(I47:I53)</f>
        <v>25.4</v>
      </c>
      <c r="J54" s="19">
        <f>SUM(J47:J53)</f>
        <v>261.60000000000002</v>
      </c>
      <c r="K54" s="25"/>
      <c r="L54" s="19">
        <f t="shared" ref="L54" si="14">SUM(L46:L53)</f>
        <v>0</v>
      </c>
    </row>
    <row r="55" spans="1:12" ht="15" x14ac:dyDescent="0.2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26</v>
      </c>
      <c r="E56" s="42" t="s">
        <v>93</v>
      </c>
      <c r="F56" s="43">
        <v>205</v>
      </c>
      <c r="G56" s="43">
        <v>4.3</v>
      </c>
      <c r="H56" s="43">
        <v>12.5</v>
      </c>
      <c r="I56" s="43">
        <v>5.7</v>
      </c>
      <c r="J56" s="43">
        <v>118.7</v>
      </c>
      <c r="K56" s="44">
        <v>76</v>
      </c>
      <c r="L56" s="43"/>
    </row>
    <row r="57" spans="1:12" ht="15" x14ac:dyDescent="0.25">
      <c r="A57" s="23"/>
      <c r="B57" s="15"/>
      <c r="C57" s="11"/>
      <c r="D57" s="7" t="s">
        <v>27</v>
      </c>
      <c r="E57" s="42" t="s">
        <v>94</v>
      </c>
      <c r="F57" s="43">
        <v>100</v>
      </c>
      <c r="G57" s="43">
        <v>16.399999999999999</v>
      </c>
      <c r="H57" s="43">
        <v>8.3000000000000007</v>
      </c>
      <c r="I57" s="43">
        <v>2.8</v>
      </c>
      <c r="J57" s="43">
        <v>120.5</v>
      </c>
      <c r="K57" s="44">
        <v>231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95</v>
      </c>
      <c r="F58" s="43">
        <v>150</v>
      </c>
      <c r="G58" s="43">
        <v>4.5999999999999996</v>
      </c>
      <c r="H58" s="43">
        <v>7.6</v>
      </c>
      <c r="I58" s="43">
        <v>40.200000000000003</v>
      </c>
      <c r="J58" s="43">
        <v>256.3</v>
      </c>
      <c r="K58" s="44">
        <v>325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96</v>
      </c>
      <c r="F59" s="43">
        <v>200</v>
      </c>
      <c r="G59" s="43">
        <v>0.6</v>
      </c>
      <c r="H59" s="43">
        <v>0.5</v>
      </c>
      <c r="I59" s="43">
        <v>32.9</v>
      </c>
      <c r="J59" s="43">
        <v>163</v>
      </c>
      <c r="K59" s="44">
        <v>408</v>
      </c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 t="s">
        <v>54</v>
      </c>
      <c r="F61" s="43">
        <v>50</v>
      </c>
      <c r="G61" s="43">
        <v>3.25</v>
      </c>
      <c r="H61" s="43">
        <v>0.62</v>
      </c>
      <c r="I61" s="43">
        <v>19.75</v>
      </c>
      <c r="J61" s="43">
        <v>97.8</v>
      </c>
      <c r="K61" s="44" t="s">
        <v>49</v>
      </c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SUM(F55:F63)</f>
        <v>705</v>
      </c>
      <c r="G64" s="19">
        <v>29.2</v>
      </c>
      <c r="H64" s="19">
        <f t="shared" ref="H64" si="15">SUM(H55:H63)</f>
        <v>29.52</v>
      </c>
      <c r="I64" s="19">
        <f t="shared" ref="I64" si="16">SUM(I55:I63)</f>
        <v>101.35</v>
      </c>
      <c r="J64" s="19">
        <f t="shared" ref="J64:L64" si="17">SUM(J55:J63)</f>
        <v>756.3</v>
      </c>
      <c r="K64" s="25"/>
      <c r="L64" s="19">
        <f t="shared" si="17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60" t="s">
        <v>4</v>
      </c>
      <c r="D65" s="61"/>
      <c r="E65" s="31"/>
      <c r="F65" s="32">
        <f>F54+F64</f>
        <v>945</v>
      </c>
      <c r="G65" s="32">
        <f t="shared" ref="G65" si="18">G54+G64</f>
        <v>36.299999999999997</v>
      </c>
      <c r="H65" s="32">
        <f t="shared" ref="H65" si="19">H54+H64</f>
        <v>39.68</v>
      </c>
      <c r="I65" s="32">
        <f t="shared" ref="I65" si="20">I54+I64</f>
        <v>126.75</v>
      </c>
      <c r="J65" s="32">
        <f t="shared" ref="J65:L65" si="21">J54+J64</f>
        <v>1017.9</v>
      </c>
      <c r="K65" s="32"/>
      <c r="L65" s="32">
        <f t="shared" si="21"/>
        <v>0</v>
      </c>
    </row>
    <row r="66" spans="1:12" ht="15" x14ac:dyDescent="0.25">
      <c r="A66" s="20">
        <v>1</v>
      </c>
      <c r="B66" s="21">
        <v>4</v>
      </c>
      <c r="C66" s="22" t="s">
        <v>38</v>
      </c>
      <c r="D66" s="5" t="s">
        <v>20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3" t="s">
        <v>21</v>
      </c>
      <c r="E68" s="50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53" t="s">
        <v>29</v>
      </c>
      <c r="E71" s="42" t="s">
        <v>39</v>
      </c>
      <c r="F71" s="43">
        <v>200</v>
      </c>
      <c r="G71" s="43" t="s">
        <v>43</v>
      </c>
      <c r="H71" s="43" t="s">
        <v>44</v>
      </c>
      <c r="I71" s="43" t="s">
        <v>45</v>
      </c>
      <c r="J71" s="43">
        <v>124</v>
      </c>
      <c r="K71" s="44"/>
      <c r="L71" s="43"/>
    </row>
    <row r="72" spans="1:12" ht="15" x14ac:dyDescent="0.25">
      <c r="A72" s="23"/>
      <c r="B72" s="15"/>
      <c r="C72" s="11"/>
      <c r="D72" s="55" t="s">
        <v>127</v>
      </c>
      <c r="E72" s="42" t="s">
        <v>97</v>
      </c>
      <c r="F72" s="43">
        <v>40</v>
      </c>
      <c r="G72" s="43" t="s">
        <v>46</v>
      </c>
      <c r="H72" s="43" t="s">
        <v>47</v>
      </c>
      <c r="I72" s="43" t="s">
        <v>48</v>
      </c>
      <c r="J72" s="43">
        <v>110.6</v>
      </c>
      <c r="K72" s="44" t="s">
        <v>49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40</v>
      </c>
      <c r="E74" s="9"/>
      <c r="F74" s="19">
        <f>SUM(F66:F73)</f>
        <v>240</v>
      </c>
      <c r="G74" s="19">
        <v>11</v>
      </c>
      <c r="H74" s="19">
        <v>12.1</v>
      </c>
      <c r="I74" s="19">
        <v>23.66</v>
      </c>
      <c r="J74" s="19">
        <v>234.6</v>
      </c>
      <c r="K74" s="25"/>
      <c r="L74" s="19">
        <f t="shared" ref="L74" si="22">SUM(L66:L73)</f>
        <v>0</v>
      </c>
    </row>
    <row r="75" spans="1:12" ht="15" x14ac:dyDescent="0.25">
      <c r="A75" s="26">
        <f>A66</f>
        <v>1</v>
      </c>
      <c r="B75" s="13">
        <f>B66</f>
        <v>4</v>
      </c>
      <c r="C75" s="10" t="s">
        <v>24</v>
      </c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25.5" x14ac:dyDescent="0.25">
      <c r="A76" s="23"/>
      <c r="B76" s="15"/>
      <c r="C76" s="11"/>
      <c r="D76" s="7" t="s">
        <v>26</v>
      </c>
      <c r="E76" s="42" t="s">
        <v>99</v>
      </c>
      <c r="F76" s="43">
        <v>220</v>
      </c>
      <c r="G76" s="43">
        <v>7.3</v>
      </c>
      <c r="H76" s="43">
        <v>5.0999999999999996</v>
      </c>
      <c r="I76" s="43">
        <v>7.3</v>
      </c>
      <c r="J76" s="43">
        <v>203</v>
      </c>
      <c r="K76" s="44" t="s">
        <v>102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100</v>
      </c>
      <c r="F77" s="43">
        <v>200</v>
      </c>
      <c r="G77" s="43">
        <v>10.199999999999999</v>
      </c>
      <c r="H77" s="43">
        <v>18.3</v>
      </c>
      <c r="I77" s="43">
        <v>22.8</v>
      </c>
      <c r="J77" s="43">
        <v>354.7</v>
      </c>
      <c r="K77" s="44">
        <v>258</v>
      </c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 t="s">
        <v>101</v>
      </c>
      <c r="F79" s="43">
        <v>200</v>
      </c>
      <c r="G79" s="43">
        <v>0</v>
      </c>
      <c r="H79" s="43">
        <v>0</v>
      </c>
      <c r="I79" s="43">
        <v>25.7</v>
      </c>
      <c r="J79" s="43">
        <v>104</v>
      </c>
      <c r="K79" s="44">
        <v>436</v>
      </c>
      <c r="L79" s="43"/>
    </row>
    <row r="80" spans="1:12" ht="15" x14ac:dyDescent="0.25">
      <c r="A80" s="23"/>
      <c r="B80" s="15"/>
      <c r="C80" s="11"/>
      <c r="D80" s="7" t="s">
        <v>30</v>
      </c>
      <c r="E80" s="42" t="s">
        <v>78</v>
      </c>
      <c r="F80" s="43">
        <v>40</v>
      </c>
      <c r="G80" s="43">
        <v>3</v>
      </c>
      <c r="H80" s="43">
        <v>1.2</v>
      </c>
      <c r="I80" s="43">
        <v>25.1</v>
      </c>
      <c r="J80" s="43">
        <v>104.8</v>
      </c>
      <c r="K80" s="44" t="s">
        <v>49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54</v>
      </c>
      <c r="F81" s="43">
        <v>40</v>
      </c>
      <c r="G81" s="43">
        <v>2.6</v>
      </c>
      <c r="H81" s="43">
        <v>0.5</v>
      </c>
      <c r="I81" s="43">
        <v>15.8</v>
      </c>
      <c r="J81" s="43">
        <v>78.239999999999995</v>
      </c>
      <c r="K81" s="44" t="s">
        <v>49</v>
      </c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SUM(F75:F83)</f>
        <v>700</v>
      </c>
      <c r="G84" s="19">
        <f t="shared" ref="G84" si="23">SUM(G75:G83)</f>
        <v>23.1</v>
      </c>
      <c r="H84" s="19">
        <f t="shared" ref="H84" si="24">SUM(H75:H83)</f>
        <v>25.099999999999998</v>
      </c>
      <c r="I84" s="19">
        <f t="shared" ref="I84" si="25">SUM(I75:I83)</f>
        <v>96.7</v>
      </c>
      <c r="J84" s="19">
        <f t="shared" ref="J84:L84" si="26">SUM(J75:J83)</f>
        <v>844.74</v>
      </c>
      <c r="K84" s="25"/>
      <c r="L84" s="19">
        <f t="shared" si="26"/>
        <v>0</v>
      </c>
    </row>
    <row r="85" spans="1:12" ht="15.75" customHeight="1" thickBot="1" x14ac:dyDescent="0.25">
      <c r="A85" s="29">
        <f>A66</f>
        <v>1</v>
      </c>
      <c r="B85" s="30">
        <f>B66</f>
        <v>4</v>
      </c>
      <c r="C85" s="60" t="s">
        <v>4</v>
      </c>
      <c r="D85" s="61"/>
      <c r="E85" s="31"/>
      <c r="F85" s="32">
        <f>F74+F84</f>
        <v>940</v>
      </c>
      <c r="G85" s="32">
        <f t="shared" ref="G85" si="27">G74+G84</f>
        <v>34.1</v>
      </c>
      <c r="H85" s="32">
        <f t="shared" ref="H85" si="28">H74+H84</f>
        <v>37.199999999999996</v>
      </c>
      <c r="I85" s="32">
        <f t="shared" ref="I85" si="29">I74+I84</f>
        <v>120.36</v>
      </c>
      <c r="J85" s="32">
        <f t="shared" ref="J85:L85" si="30">J74+J84</f>
        <v>1079.3399999999999</v>
      </c>
      <c r="K85" s="32"/>
      <c r="L85" s="32">
        <f t="shared" si="30"/>
        <v>0</v>
      </c>
    </row>
    <row r="86" spans="1:12" ht="15" x14ac:dyDescent="0.25">
      <c r="A86" s="20">
        <v>1</v>
      </c>
      <c r="B86" s="21">
        <v>5</v>
      </c>
      <c r="C86" s="22" t="s">
        <v>38</v>
      </c>
      <c r="D86" s="5" t="s">
        <v>20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3" t="s">
        <v>21</v>
      </c>
      <c r="E88" s="50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53" t="s">
        <v>29</v>
      </c>
      <c r="E91" s="42" t="s">
        <v>39</v>
      </c>
      <c r="F91" s="43">
        <v>200</v>
      </c>
      <c r="G91" s="43" t="s">
        <v>43</v>
      </c>
      <c r="H91" s="43" t="s">
        <v>44</v>
      </c>
      <c r="I91" s="43" t="s">
        <v>45</v>
      </c>
      <c r="J91" s="43">
        <v>124</v>
      </c>
      <c r="K91" s="44"/>
      <c r="L91" s="43"/>
    </row>
    <row r="92" spans="1:12" ht="15" x14ac:dyDescent="0.25">
      <c r="A92" s="23"/>
      <c r="B92" s="15"/>
      <c r="C92" s="11"/>
      <c r="D92" s="54" t="s">
        <v>126</v>
      </c>
      <c r="E92" s="42" t="s">
        <v>103</v>
      </c>
      <c r="F92" s="43">
        <v>40</v>
      </c>
      <c r="G92" s="43">
        <v>1.3</v>
      </c>
      <c r="H92" s="43">
        <v>2</v>
      </c>
      <c r="I92" s="43">
        <v>24.3</v>
      </c>
      <c r="J92" s="43">
        <v>114</v>
      </c>
      <c r="K92" s="44" t="s">
        <v>49</v>
      </c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40</v>
      </c>
      <c r="E94" s="9"/>
      <c r="F94" s="19">
        <f>SUM(F86:F93)</f>
        <v>240</v>
      </c>
      <c r="G94" s="19">
        <v>7.3</v>
      </c>
      <c r="H94" s="19">
        <v>10</v>
      </c>
      <c r="I94" s="19">
        <v>31.3</v>
      </c>
      <c r="J94" s="19">
        <f t="shared" ref="J94:L94" si="31">SUM(J86:J93)</f>
        <v>238</v>
      </c>
      <c r="K94" s="25"/>
      <c r="L94" s="19">
        <f t="shared" si="31"/>
        <v>0</v>
      </c>
    </row>
    <row r="95" spans="1:12" ht="15" x14ac:dyDescent="0.25">
      <c r="A95" s="26">
        <f>A86</f>
        <v>1</v>
      </c>
      <c r="B95" s="13">
        <f>B86</f>
        <v>5</v>
      </c>
      <c r="C95" s="10" t="s">
        <v>24</v>
      </c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25.5" x14ac:dyDescent="0.25">
      <c r="A96" s="23"/>
      <c r="B96" s="15"/>
      <c r="C96" s="11"/>
      <c r="D96" s="7" t="s">
        <v>26</v>
      </c>
      <c r="E96" s="42" t="s">
        <v>104</v>
      </c>
      <c r="F96" s="43">
        <v>205</v>
      </c>
      <c r="G96" s="43">
        <v>1.8</v>
      </c>
      <c r="H96" s="43">
        <v>4.8</v>
      </c>
      <c r="I96" s="43">
        <v>8.1</v>
      </c>
      <c r="J96" s="43">
        <v>77.900000000000006</v>
      </c>
      <c r="K96" s="44">
        <v>84</v>
      </c>
      <c r="L96" s="43"/>
    </row>
    <row r="97" spans="1:12" ht="15" x14ac:dyDescent="0.25">
      <c r="A97" s="23"/>
      <c r="B97" s="15"/>
      <c r="C97" s="11"/>
      <c r="D97" s="7" t="s">
        <v>27</v>
      </c>
      <c r="E97" s="42" t="s">
        <v>105</v>
      </c>
      <c r="F97" s="43">
        <v>130</v>
      </c>
      <c r="G97" s="43">
        <v>20.2</v>
      </c>
      <c r="H97" s="43">
        <v>19.600000000000001</v>
      </c>
      <c r="I97" s="43">
        <v>12.8</v>
      </c>
      <c r="J97" s="43">
        <v>313.60000000000002</v>
      </c>
      <c r="K97" s="44" t="s">
        <v>108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106</v>
      </c>
      <c r="F98" s="43">
        <v>150</v>
      </c>
      <c r="G98" s="43">
        <v>3.6</v>
      </c>
      <c r="H98" s="43">
        <v>4.8</v>
      </c>
      <c r="I98" s="43">
        <v>26.7</v>
      </c>
      <c r="J98" s="43">
        <v>183.8</v>
      </c>
      <c r="K98" s="44">
        <v>323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107</v>
      </c>
      <c r="F99" s="43">
        <v>200</v>
      </c>
      <c r="G99" s="43">
        <v>0.6</v>
      </c>
      <c r="H99" s="43">
        <v>0.1</v>
      </c>
      <c r="I99" s="43">
        <v>31.7</v>
      </c>
      <c r="J99" s="43">
        <v>131</v>
      </c>
      <c r="K99" s="44">
        <v>402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54</v>
      </c>
      <c r="F101" s="43">
        <v>40</v>
      </c>
      <c r="G101" s="43">
        <v>2.6</v>
      </c>
      <c r="H101" s="43">
        <v>0.5</v>
      </c>
      <c r="I101" s="43">
        <v>15.8</v>
      </c>
      <c r="J101" s="43">
        <v>78.239999999999995</v>
      </c>
      <c r="K101" s="44" t="s">
        <v>49</v>
      </c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32</v>
      </c>
      <c r="E104" s="9"/>
      <c r="F104" s="19">
        <f>SUM(F95:F103)</f>
        <v>725</v>
      </c>
      <c r="G104" s="19">
        <f t="shared" ref="G104" si="32">SUM(G95:G103)</f>
        <v>28.800000000000004</v>
      </c>
      <c r="H104" s="19">
        <f t="shared" ref="H104" si="33">SUM(H95:H103)</f>
        <v>29.800000000000004</v>
      </c>
      <c r="I104" s="19">
        <f t="shared" ref="I104" si="34">SUM(I95:I103)</f>
        <v>95.1</v>
      </c>
      <c r="J104" s="19">
        <f t="shared" ref="J104:L104" si="35">SUM(J95:J103)</f>
        <v>784.54</v>
      </c>
      <c r="K104" s="25"/>
      <c r="L104" s="19">
        <f t="shared" si="35"/>
        <v>0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60" t="s">
        <v>4</v>
      </c>
      <c r="D105" s="61"/>
      <c r="E105" s="31"/>
      <c r="F105" s="32">
        <f>F94+F104</f>
        <v>965</v>
      </c>
      <c r="G105" s="32">
        <f t="shared" ref="G105" si="36">G94+G104</f>
        <v>36.1</v>
      </c>
      <c r="H105" s="32">
        <f t="shared" ref="H105" si="37">H94+H104</f>
        <v>39.800000000000004</v>
      </c>
      <c r="I105" s="32">
        <f t="shared" ref="I105" si="38">I94+I104</f>
        <v>126.39999999999999</v>
      </c>
      <c r="J105" s="32">
        <f t="shared" ref="J105:L105" si="39">J94+J104</f>
        <v>1022.54</v>
      </c>
      <c r="K105" s="32"/>
      <c r="L105" s="32">
        <f t="shared" si="39"/>
        <v>0</v>
      </c>
    </row>
    <row r="106" spans="1:12" ht="15" x14ac:dyDescent="0.25">
      <c r="A106" s="20">
        <v>2</v>
      </c>
      <c r="B106" s="21">
        <v>1</v>
      </c>
      <c r="C106" s="22" t="s">
        <v>38</v>
      </c>
      <c r="D106" s="5" t="s">
        <v>20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53" t="s">
        <v>21</v>
      </c>
      <c r="E108" s="50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53" t="s">
        <v>29</v>
      </c>
      <c r="E111" s="42" t="s">
        <v>39</v>
      </c>
      <c r="F111" s="43">
        <v>200</v>
      </c>
      <c r="G111" s="43">
        <v>6</v>
      </c>
      <c r="H111" s="43">
        <v>8</v>
      </c>
      <c r="I111" s="43">
        <v>7</v>
      </c>
      <c r="J111" s="43">
        <v>124</v>
      </c>
      <c r="K111" s="44"/>
      <c r="L111" s="43"/>
    </row>
    <row r="112" spans="1:12" ht="15" x14ac:dyDescent="0.25">
      <c r="A112" s="23"/>
      <c r="B112" s="15"/>
      <c r="C112" s="11"/>
      <c r="D112" s="52" t="s">
        <v>41</v>
      </c>
      <c r="E112" s="42" t="s">
        <v>42</v>
      </c>
      <c r="F112" s="43">
        <v>40</v>
      </c>
      <c r="G112" s="43">
        <v>0.1</v>
      </c>
      <c r="H112" s="43">
        <v>4.1500000000000004</v>
      </c>
      <c r="I112" s="43">
        <v>16.66</v>
      </c>
      <c r="J112" s="43">
        <v>110.6</v>
      </c>
      <c r="K112" s="44" t="s">
        <v>49</v>
      </c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40</v>
      </c>
      <c r="E114" s="9"/>
      <c r="F114" s="19">
        <f>SUM(F106:F113)</f>
        <v>240</v>
      </c>
      <c r="G114" s="19">
        <f t="shared" ref="G114:J114" si="40">SUM(G106:G113)</f>
        <v>6.1</v>
      </c>
      <c r="H114" s="19">
        <f t="shared" si="40"/>
        <v>12.15</v>
      </c>
      <c r="I114" s="19">
        <f t="shared" si="40"/>
        <v>23.66</v>
      </c>
      <c r="J114" s="19">
        <f t="shared" si="40"/>
        <v>234.6</v>
      </c>
      <c r="K114" s="25"/>
      <c r="L114" s="19">
        <f t="shared" ref="L114" si="41">SUM(L106:L113)</f>
        <v>0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24</v>
      </c>
      <c r="D115" s="7" t="s">
        <v>25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26</v>
      </c>
      <c r="E116" s="42" t="s">
        <v>109</v>
      </c>
      <c r="F116" s="43">
        <v>200</v>
      </c>
      <c r="G116" s="43">
        <v>2.9</v>
      </c>
      <c r="H116" s="43">
        <v>1.7</v>
      </c>
      <c r="I116" s="43">
        <v>10.3</v>
      </c>
      <c r="J116" s="43">
        <v>107.27</v>
      </c>
      <c r="K116" s="44">
        <v>107.27</v>
      </c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110</v>
      </c>
      <c r="F117" s="43">
        <v>250</v>
      </c>
      <c r="G117" s="43">
        <v>21.5</v>
      </c>
      <c r="H117" s="43">
        <v>22.4</v>
      </c>
      <c r="I117" s="43">
        <v>36.9</v>
      </c>
      <c r="J117" s="43">
        <v>481.2</v>
      </c>
      <c r="K117" s="44">
        <v>481.2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53</v>
      </c>
      <c r="F119" s="43">
        <v>200</v>
      </c>
      <c r="G119" s="43">
        <v>0.2</v>
      </c>
      <c r="H119" s="43">
        <v>0.2</v>
      </c>
      <c r="I119" s="43">
        <v>27.9</v>
      </c>
      <c r="J119" s="43">
        <v>111.1</v>
      </c>
      <c r="K119" s="44">
        <v>394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54</v>
      </c>
      <c r="F121" s="43">
        <v>50</v>
      </c>
      <c r="G121" s="43">
        <v>3.25</v>
      </c>
      <c r="H121" s="43">
        <v>0.62</v>
      </c>
      <c r="I121" s="43">
        <v>19.75</v>
      </c>
      <c r="J121" s="43">
        <v>97.8</v>
      </c>
      <c r="K121" s="44" t="s">
        <v>49</v>
      </c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SUM(F115:F123)</f>
        <v>700</v>
      </c>
      <c r="G124" s="19">
        <f t="shared" ref="G124:J124" si="42">SUM(G115:G123)</f>
        <v>27.849999999999998</v>
      </c>
      <c r="H124" s="19">
        <f t="shared" si="42"/>
        <v>24.919999999999998</v>
      </c>
      <c r="I124" s="19">
        <f t="shared" si="42"/>
        <v>94.85</v>
      </c>
      <c r="J124" s="19">
        <f t="shared" si="42"/>
        <v>797.37</v>
      </c>
      <c r="K124" s="25"/>
      <c r="L124" s="19">
        <f t="shared" ref="L124" si="43">SUM(L115:L123)</f>
        <v>0</v>
      </c>
    </row>
    <row r="125" spans="1:12" ht="15.75" thickBot="1" x14ac:dyDescent="0.25">
      <c r="A125" s="29">
        <f>A106</f>
        <v>2</v>
      </c>
      <c r="B125" s="30">
        <f>B106</f>
        <v>1</v>
      </c>
      <c r="C125" s="60" t="s">
        <v>4</v>
      </c>
      <c r="D125" s="61"/>
      <c r="E125" s="31"/>
      <c r="F125" s="32">
        <f>F114+F124</f>
        <v>940</v>
      </c>
      <c r="G125" s="32">
        <f t="shared" ref="G125" si="44">G114+G124</f>
        <v>33.949999999999996</v>
      </c>
      <c r="H125" s="32">
        <f t="shared" ref="H125" si="45">H114+H124</f>
        <v>37.07</v>
      </c>
      <c r="I125" s="32">
        <f t="shared" ref="I125" si="46">I114+I124</f>
        <v>118.50999999999999</v>
      </c>
      <c r="J125" s="32">
        <f t="shared" ref="J125:L125" si="47">J114+J124</f>
        <v>1031.97</v>
      </c>
      <c r="K125" s="32"/>
      <c r="L125" s="32">
        <f t="shared" si="47"/>
        <v>0</v>
      </c>
    </row>
    <row r="126" spans="1:12" ht="15" x14ac:dyDescent="0.25">
      <c r="A126" s="14">
        <v>2</v>
      </c>
      <c r="B126" s="15">
        <v>2</v>
      </c>
      <c r="C126" s="22" t="s">
        <v>38</v>
      </c>
      <c r="D126" s="5" t="s">
        <v>20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53" t="s">
        <v>21</v>
      </c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53" t="s">
        <v>29</v>
      </c>
      <c r="E131" s="42" t="s">
        <v>39</v>
      </c>
      <c r="F131" s="43">
        <v>200</v>
      </c>
      <c r="G131" s="43">
        <v>6</v>
      </c>
      <c r="H131" s="43">
        <v>8</v>
      </c>
      <c r="I131" s="43">
        <v>7</v>
      </c>
      <c r="J131" s="43">
        <v>124</v>
      </c>
      <c r="K131" s="44"/>
      <c r="L131" s="43"/>
    </row>
    <row r="132" spans="1:12" ht="15" x14ac:dyDescent="0.25">
      <c r="A132" s="14"/>
      <c r="B132" s="15"/>
      <c r="C132" s="11"/>
      <c r="D132" s="54" t="s">
        <v>127</v>
      </c>
      <c r="E132" s="42" t="s">
        <v>74</v>
      </c>
      <c r="F132" s="43">
        <v>40</v>
      </c>
      <c r="G132" s="43">
        <v>0.3</v>
      </c>
      <c r="H132" s="43">
        <v>2</v>
      </c>
      <c r="I132" s="43">
        <v>29.3</v>
      </c>
      <c r="J132" s="43">
        <v>114</v>
      </c>
      <c r="K132" s="44" t="s">
        <v>49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40</v>
      </c>
      <c r="E134" s="9"/>
      <c r="F134" s="19">
        <f>SUM(F126:F133)</f>
        <v>240</v>
      </c>
      <c r="G134" s="19">
        <f t="shared" ref="G134:J134" si="48">SUM(G126:G133)</f>
        <v>6.3</v>
      </c>
      <c r="H134" s="19">
        <f t="shared" si="48"/>
        <v>10</v>
      </c>
      <c r="I134" s="19">
        <f t="shared" si="48"/>
        <v>36.299999999999997</v>
      </c>
      <c r="J134" s="19">
        <f t="shared" si="48"/>
        <v>238</v>
      </c>
      <c r="K134" s="25"/>
      <c r="L134" s="19">
        <f t="shared" ref="L134" si="49">SUM(L126:L133)</f>
        <v>0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24</v>
      </c>
      <c r="D135" s="7" t="s">
        <v>25</v>
      </c>
      <c r="E135" s="42"/>
      <c r="F135" s="43"/>
      <c r="G135" s="43"/>
      <c r="H135" s="43"/>
      <c r="I135" s="43"/>
      <c r="J135" s="43"/>
      <c r="K135" s="44"/>
      <c r="L135" s="43"/>
    </row>
    <row r="136" spans="1:12" ht="25.5" x14ac:dyDescent="0.25">
      <c r="A136" s="14"/>
      <c r="B136" s="15"/>
      <c r="C136" s="11"/>
      <c r="D136" s="7" t="s">
        <v>26</v>
      </c>
      <c r="E136" s="42" t="s">
        <v>111</v>
      </c>
      <c r="F136" s="43">
        <v>205</v>
      </c>
      <c r="G136" s="43">
        <v>6.1</v>
      </c>
      <c r="H136" s="43">
        <v>6.1</v>
      </c>
      <c r="I136" s="43">
        <v>2.7</v>
      </c>
      <c r="J136" s="43">
        <v>89.6</v>
      </c>
      <c r="K136" s="44">
        <v>95</v>
      </c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112</v>
      </c>
      <c r="F137" s="43">
        <v>100</v>
      </c>
      <c r="G137" s="43">
        <v>14.8</v>
      </c>
      <c r="H137" s="43">
        <v>17.600000000000001</v>
      </c>
      <c r="I137" s="43">
        <v>5.8</v>
      </c>
      <c r="J137" s="43">
        <v>389</v>
      </c>
      <c r="K137" s="44">
        <v>259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52</v>
      </c>
      <c r="F138" s="43">
        <v>155</v>
      </c>
      <c r="G138" s="43">
        <v>5.6</v>
      </c>
      <c r="H138" s="43">
        <v>4.8</v>
      </c>
      <c r="I138" s="43">
        <v>48.9</v>
      </c>
      <c r="J138" s="43">
        <v>209.61</v>
      </c>
      <c r="K138" s="44">
        <v>331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 t="s">
        <v>113</v>
      </c>
      <c r="F139" s="43">
        <v>200</v>
      </c>
      <c r="G139" s="43">
        <v>0</v>
      </c>
      <c r="H139" s="43">
        <v>0</v>
      </c>
      <c r="I139" s="43">
        <v>15</v>
      </c>
      <c r="J139" s="43">
        <v>60</v>
      </c>
      <c r="K139" s="44">
        <v>430</v>
      </c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54</v>
      </c>
      <c r="F141" s="43">
        <v>40</v>
      </c>
      <c r="G141" s="43">
        <v>2.6</v>
      </c>
      <c r="H141" s="43">
        <v>0.5</v>
      </c>
      <c r="I141" s="43">
        <v>15.8</v>
      </c>
      <c r="J141" s="43">
        <v>78.239999999999995</v>
      </c>
      <c r="K141" s="44" t="s">
        <v>49</v>
      </c>
      <c r="L141" s="43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32</v>
      </c>
      <c r="E144" s="9"/>
      <c r="F144" s="19">
        <f>SUM(F135:F143)</f>
        <v>700</v>
      </c>
      <c r="G144" s="19">
        <f t="shared" ref="G144:J144" si="50">SUM(G135:G143)</f>
        <v>29.1</v>
      </c>
      <c r="H144" s="19">
        <f t="shared" si="50"/>
        <v>29.000000000000004</v>
      </c>
      <c r="I144" s="19">
        <f t="shared" si="50"/>
        <v>88.2</v>
      </c>
      <c r="J144" s="19">
        <f t="shared" si="50"/>
        <v>826.45</v>
      </c>
      <c r="K144" s="25"/>
      <c r="L144" s="19">
        <f t="shared" ref="L144" si="51">SUM(L135:L143)</f>
        <v>0</v>
      </c>
    </row>
    <row r="145" spans="1:12" ht="15.75" thickBot="1" x14ac:dyDescent="0.25">
      <c r="A145" s="33">
        <f>A126</f>
        <v>2</v>
      </c>
      <c r="B145" s="33">
        <f>B126</f>
        <v>2</v>
      </c>
      <c r="C145" s="60" t="s">
        <v>4</v>
      </c>
      <c r="D145" s="61"/>
      <c r="E145" s="31"/>
      <c r="F145" s="32">
        <f>F134+F144</f>
        <v>940</v>
      </c>
      <c r="G145" s="32">
        <f t="shared" ref="G145" si="52">G134+G144</f>
        <v>35.4</v>
      </c>
      <c r="H145" s="32">
        <f t="shared" ref="H145" si="53">H134+H144</f>
        <v>39</v>
      </c>
      <c r="I145" s="32">
        <f t="shared" ref="I145" si="54">I134+I144</f>
        <v>124.5</v>
      </c>
      <c r="J145" s="32">
        <f t="shared" ref="J145:L145" si="55">J134+J144</f>
        <v>1064.45</v>
      </c>
      <c r="K145" s="32"/>
      <c r="L145" s="32">
        <f t="shared" si="55"/>
        <v>0</v>
      </c>
    </row>
    <row r="146" spans="1:12" ht="15" x14ac:dyDescent="0.25">
      <c r="A146" s="20">
        <v>2</v>
      </c>
      <c r="B146" s="21">
        <v>3</v>
      </c>
      <c r="C146" s="22" t="s">
        <v>38</v>
      </c>
      <c r="D146" s="5" t="s">
        <v>124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21</v>
      </c>
      <c r="K148" s="44"/>
      <c r="L148" s="43"/>
    </row>
    <row r="149" spans="1:12" ht="15.75" customHeight="1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53" t="s">
        <v>29</v>
      </c>
      <c r="E151" s="42" t="s">
        <v>39</v>
      </c>
      <c r="F151" s="43">
        <v>200</v>
      </c>
      <c r="G151" s="43">
        <v>6</v>
      </c>
      <c r="H151" s="43">
        <v>8</v>
      </c>
      <c r="I151" s="43">
        <v>7</v>
      </c>
      <c r="J151" s="43">
        <v>124</v>
      </c>
      <c r="K151" s="44"/>
      <c r="L151" s="43"/>
    </row>
    <row r="152" spans="1:12" ht="15" x14ac:dyDescent="0.25">
      <c r="A152" s="23"/>
      <c r="B152" s="15"/>
      <c r="C152" s="11"/>
      <c r="D152" s="54" t="s">
        <v>126</v>
      </c>
      <c r="E152" s="42" t="s">
        <v>98</v>
      </c>
      <c r="F152" s="43">
        <v>40</v>
      </c>
      <c r="G152" s="43">
        <v>1.1000000000000001</v>
      </c>
      <c r="H152" s="43">
        <v>2.16</v>
      </c>
      <c r="I152" s="43">
        <v>18.399999999999999</v>
      </c>
      <c r="J152" s="43">
        <v>137.6</v>
      </c>
      <c r="K152" s="44" t="s">
        <v>49</v>
      </c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40</v>
      </c>
      <c r="E154" s="9"/>
      <c r="F154" s="19">
        <f>SUM(F146:F153)</f>
        <v>240</v>
      </c>
      <c r="G154" s="19">
        <f t="shared" ref="G154:J154" si="56">SUM(G146:G153)</f>
        <v>7.1</v>
      </c>
      <c r="H154" s="19">
        <f t="shared" si="56"/>
        <v>10.16</v>
      </c>
      <c r="I154" s="19">
        <f t="shared" si="56"/>
        <v>25.4</v>
      </c>
      <c r="J154" s="19">
        <f t="shared" si="56"/>
        <v>261.60000000000002</v>
      </c>
      <c r="K154" s="25"/>
      <c r="L154" s="19">
        <f t="shared" ref="L154" si="57">SUM(L146:L153)</f>
        <v>0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24</v>
      </c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25.5" x14ac:dyDescent="0.25">
      <c r="A156" s="23"/>
      <c r="B156" s="15"/>
      <c r="C156" s="11"/>
      <c r="D156" s="7" t="s">
        <v>26</v>
      </c>
      <c r="E156" s="42" t="s">
        <v>114</v>
      </c>
      <c r="F156" s="43">
        <v>205</v>
      </c>
      <c r="G156" s="43">
        <v>2.8</v>
      </c>
      <c r="H156" s="43">
        <v>8.4</v>
      </c>
      <c r="I156" s="43">
        <v>7.4</v>
      </c>
      <c r="J156" s="43">
        <v>94</v>
      </c>
      <c r="K156" s="44">
        <v>88</v>
      </c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115</v>
      </c>
      <c r="F157" s="43">
        <v>130</v>
      </c>
      <c r="G157" s="43">
        <v>18.2</v>
      </c>
      <c r="H157" s="43">
        <v>10.4</v>
      </c>
      <c r="I157" s="43">
        <v>7</v>
      </c>
      <c r="J157" s="43">
        <v>194</v>
      </c>
      <c r="K157" s="44" t="s">
        <v>117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95</v>
      </c>
      <c r="F158" s="43">
        <v>150</v>
      </c>
      <c r="G158" s="43">
        <v>4.5999999999999996</v>
      </c>
      <c r="H158" s="43">
        <v>7.6</v>
      </c>
      <c r="I158" s="43">
        <v>34.799999999999997</v>
      </c>
      <c r="J158" s="43">
        <v>256.3</v>
      </c>
      <c r="K158" s="44">
        <v>325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 t="s">
        <v>116</v>
      </c>
      <c r="F159" s="43">
        <v>200</v>
      </c>
      <c r="G159" s="43">
        <v>0</v>
      </c>
      <c r="H159" s="43">
        <v>0.5</v>
      </c>
      <c r="I159" s="43">
        <v>38.9</v>
      </c>
      <c r="J159" s="43">
        <v>163</v>
      </c>
      <c r="K159" s="44">
        <v>408</v>
      </c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54</v>
      </c>
      <c r="F161" s="43">
        <v>40</v>
      </c>
      <c r="G161" s="43">
        <v>2.6</v>
      </c>
      <c r="H161" s="43">
        <v>0.5</v>
      </c>
      <c r="I161" s="43">
        <v>15.8</v>
      </c>
      <c r="J161" s="43">
        <v>78.239999999999995</v>
      </c>
      <c r="K161" s="44" t="s">
        <v>49</v>
      </c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SUM(F155:F163)</f>
        <v>725</v>
      </c>
      <c r="G164" s="19">
        <f t="shared" ref="G164:J164" si="58">SUM(G155:G163)</f>
        <v>28.200000000000003</v>
      </c>
      <c r="H164" s="19">
        <f t="shared" si="58"/>
        <v>27.4</v>
      </c>
      <c r="I164" s="19">
        <f t="shared" si="58"/>
        <v>103.89999999999999</v>
      </c>
      <c r="J164" s="19">
        <f t="shared" si="58"/>
        <v>785.54</v>
      </c>
      <c r="K164" s="25"/>
      <c r="L164" s="19">
        <f t="shared" ref="L164" si="59">SUM(L155:L163)</f>
        <v>0</v>
      </c>
    </row>
    <row r="165" spans="1:12" ht="15.75" thickBot="1" x14ac:dyDescent="0.25">
      <c r="A165" s="29">
        <f>A146</f>
        <v>2</v>
      </c>
      <c r="B165" s="30">
        <f>B146</f>
        <v>3</v>
      </c>
      <c r="C165" s="60" t="s">
        <v>4</v>
      </c>
      <c r="D165" s="61"/>
      <c r="E165" s="31"/>
      <c r="F165" s="32">
        <f>F154+F164</f>
        <v>965</v>
      </c>
      <c r="G165" s="32">
        <f t="shared" ref="G165" si="60">G154+G164</f>
        <v>35.300000000000004</v>
      </c>
      <c r="H165" s="32">
        <f t="shared" ref="H165" si="61">H154+H164</f>
        <v>37.56</v>
      </c>
      <c r="I165" s="32">
        <f t="shared" ref="I165" si="62">I154+I164</f>
        <v>129.29999999999998</v>
      </c>
      <c r="J165" s="32">
        <f t="shared" ref="J165:L165" si="63">J154+J164</f>
        <v>1047.1399999999999</v>
      </c>
      <c r="K165" s="32"/>
      <c r="L165" s="32">
        <f t="shared" si="63"/>
        <v>0</v>
      </c>
    </row>
    <row r="166" spans="1:12" ht="15" x14ac:dyDescent="0.25">
      <c r="A166" s="20">
        <v>2</v>
      </c>
      <c r="B166" s="21">
        <v>4</v>
      </c>
      <c r="C166" s="22" t="s">
        <v>38</v>
      </c>
      <c r="D166" s="5" t="s">
        <v>124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21</v>
      </c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53" t="s">
        <v>29</v>
      </c>
      <c r="E171" s="42" t="s">
        <v>39</v>
      </c>
      <c r="F171" s="43">
        <v>200</v>
      </c>
      <c r="G171" s="43">
        <v>6</v>
      </c>
      <c r="H171" s="43">
        <v>8</v>
      </c>
      <c r="I171" s="43">
        <v>7</v>
      </c>
      <c r="J171" s="43">
        <v>124</v>
      </c>
      <c r="K171" s="44"/>
      <c r="L171" s="43"/>
    </row>
    <row r="172" spans="1:12" ht="15" x14ac:dyDescent="0.25">
      <c r="A172" s="23"/>
      <c r="B172" s="15"/>
      <c r="C172" s="11"/>
      <c r="D172" s="54" t="s">
        <v>127</v>
      </c>
      <c r="E172" s="42" t="s">
        <v>42</v>
      </c>
      <c r="F172" s="43">
        <v>40</v>
      </c>
      <c r="G172" s="43">
        <v>5</v>
      </c>
      <c r="H172" s="43">
        <v>4.1500000000000004</v>
      </c>
      <c r="I172" s="43">
        <v>16.66</v>
      </c>
      <c r="J172" s="43">
        <v>110.6</v>
      </c>
      <c r="K172" s="44" t="s">
        <v>49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40</v>
      </c>
      <c r="E174" s="9"/>
      <c r="F174" s="19">
        <f>SUM(F166:F173)</f>
        <v>240</v>
      </c>
      <c r="G174" s="19">
        <f t="shared" ref="G174:J174" si="64">SUM(G166:G173)</f>
        <v>11</v>
      </c>
      <c r="H174" s="19">
        <f t="shared" si="64"/>
        <v>12.15</v>
      </c>
      <c r="I174" s="19">
        <f t="shared" si="64"/>
        <v>23.66</v>
      </c>
      <c r="J174" s="19">
        <f t="shared" si="64"/>
        <v>234.6</v>
      </c>
      <c r="K174" s="25"/>
      <c r="L174" s="19">
        <f t="shared" ref="L174" si="65">SUM(L166:L173)</f>
        <v>0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24</v>
      </c>
      <c r="D175" s="7" t="s">
        <v>25</v>
      </c>
      <c r="E175" s="42"/>
      <c r="F175" s="43"/>
      <c r="G175" s="43"/>
      <c r="H175" s="43"/>
      <c r="I175" s="43"/>
      <c r="J175" s="43"/>
      <c r="K175" s="44"/>
      <c r="L175" s="43"/>
    </row>
    <row r="176" spans="1:12" ht="25.5" x14ac:dyDescent="0.25">
      <c r="A176" s="23"/>
      <c r="B176" s="15"/>
      <c r="C176" s="11"/>
      <c r="D176" s="7" t="s">
        <v>26</v>
      </c>
      <c r="E176" s="42" t="s">
        <v>118</v>
      </c>
      <c r="F176" s="43">
        <v>205</v>
      </c>
      <c r="G176" s="43">
        <v>4.0999999999999996</v>
      </c>
      <c r="H176" s="43">
        <v>8.4</v>
      </c>
      <c r="I176" s="43">
        <v>12.6</v>
      </c>
      <c r="J176" s="43">
        <v>120.8</v>
      </c>
      <c r="K176" s="44">
        <v>91</v>
      </c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119</v>
      </c>
      <c r="F177" s="43">
        <v>250</v>
      </c>
      <c r="G177" s="43">
        <v>15.6</v>
      </c>
      <c r="H177" s="43">
        <v>16.399999999999999</v>
      </c>
      <c r="I177" s="43">
        <v>16.899999999999999</v>
      </c>
      <c r="J177" s="43">
        <v>353.8</v>
      </c>
      <c r="K177" s="44">
        <v>309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120</v>
      </c>
      <c r="F179" s="43">
        <v>200</v>
      </c>
      <c r="G179" s="43">
        <v>0</v>
      </c>
      <c r="H179" s="43">
        <v>0.1</v>
      </c>
      <c r="I179" s="43">
        <v>45.7</v>
      </c>
      <c r="J179" s="43">
        <v>176</v>
      </c>
      <c r="K179" s="44">
        <v>402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54</v>
      </c>
      <c r="F181" s="43">
        <v>50</v>
      </c>
      <c r="G181" s="43">
        <v>3.25</v>
      </c>
      <c r="H181" s="43">
        <v>0.62</v>
      </c>
      <c r="I181" s="43">
        <v>19.75</v>
      </c>
      <c r="J181" s="43">
        <v>97.8</v>
      </c>
      <c r="K181" s="44" t="s">
        <v>49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705</v>
      </c>
      <c r="G184" s="19">
        <f t="shared" ref="G184:J184" si="66">SUM(G175:G183)</f>
        <v>22.95</v>
      </c>
      <c r="H184" s="19">
        <f t="shared" si="66"/>
        <v>25.52</v>
      </c>
      <c r="I184" s="19">
        <f t="shared" si="66"/>
        <v>94.95</v>
      </c>
      <c r="J184" s="19">
        <f t="shared" si="66"/>
        <v>748.4</v>
      </c>
      <c r="K184" s="25"/>
      <c r="L184" s="19">
        <f t="shared" ref="L184" si="67">SUM(L175:L183)</f>
        <v>0</v>
      </c>
    </row>
    <row r="185" spans="1:12" ht="15.75" thickBot="1" x14ac:dyDescent="0.25">
      <c r="A185" s="29">
        <f>A166</f>
        <v>2</v>
      </c>
      <c r="B185" s="30">
        <f>B166</f>
        <v>4</v>
      </c>
      <c r="C185" s="60" t="s">
        <v>4</v>
      </c>
      <c r="D185" s="61"/>
      <c r="E185" s="31"/>
      <c r="F185" s="32">
        <f>F174+F184</f>
        <v>945</v>
      </c>
      <c r="G185" s="32">
        <f t="shared" ref="G185" si="68">G174+G184</f>
        <v>33.950000000000003</v>
      </c>
      <c r="H185" s="32">
        <f t="shared" ref="H185" si="69">H174+H184</f>
        <v>37.67</v>
      </c>
      <c r="I185" s="32">
        <f t="shared" ref="I185" si="70">I174+I184</f>
        <v>118.61</v>
      </c>
      <c r="J185" s="32">
        <f t="shared" ref="J185:L185" si="71">J174+J184</f>
        <v>983</v>
      </c>
      <c r="K185" s="32"/>
      <c r="L185" s="32">
        <f t="shared" si="71"/>
        <v>0</v>
      </c>
    </row>
    <row r="186" spans="1:12" ht="15" x14ac:dyDescent="0.25">
      <c r="A186" s="20">
        <v>2</v>
      </c>
      <c r="B186" s="21">
        <v>5</v>
      </c>
      <c r="C186" s="22" t="s">
        <v>38</v>
      </c>
      <c r="D186" s="5" t="s">
        <v>124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53" t="s">
        <v>21</v>
      </c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53" t="s">
        <v>29</v>
      </c>
      <c r="E191" s="42" t="s">
        <v>39</v>
      </c>
      <c r="F191" s="43">
        <v>200</v>
      </c>
      <c r="G191" s="43">
        <v>6</v>
      </c>
      <c r="H191" s="43">
        <v>8</v>
      </c>
      <c r="I191" s="43">
        <v>7</v>
      </c>
      <c r="J191" s="43">
        <v>124</v>
      </c>
      <c r="K191" s="44"/>
      <c r="L191" s="43"/>
    </row>
    <row r="192" spans="1:12" ht="15" x14ac:dyDescent="0.25">
      <c r="A192" s="23"/>
      <c r="B192" s="15"/>
      <c r="C192" s="11"/>
      <c r="D192" s="54" t="s">
        <v>127</v>
      </c>
      <c r="E192" s="42" t="s">
        <v>74</v>
      </c>
      <c r="F192" s="43">
        <v>40</v>
      </c>
      <c r="G192" s="43">
        <v>1.3</v>
      </c>
      <c r="H192" s="43">
        <v>2</v>
      </c>
      <c r="I192" s="43">
        <v>27.3</v>
      </c>
      <c r="J192" s="43">
        <v>114</v>
      </c>
      <c r="K192" s="44" t="s">
        <v>49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40</v>
      </c>
      <c r="E194" s="9"/>
      <c r="F194" s="19">
        <f>SUM(F186:F193)</f>
        <v>240</v>
      </c>
      <c r="G194" s="19">
        <f t="shared" ref="G194:J194" si="72">SUM(G186:G193)</f>
        <v>7.3</v>
      </c>
      <c r="H194" s="19">
        <f t="shared" si="72"/>
        <v>10</v>
      </c>
      <c r="I194" s="19">
        <f t="shared" si="72"/>
        <v>34.299999999999997</v>
      </c>
      <c r="J194" s="19">
        <f t="shared" si="72"/>
        <v>238</v>
      </c>
      <c r="K194" s="25"/>
      <c r="L194" s="19">
        <f t="shared" ref="L194" si="73">SUM(L186:L193)</f>
        <v>0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24</v>
      </c>
      <c r="D195" s="7" t="s">
        <v>25</v>
      </c>
      <c r="E195" s="42"/>
      <c r="F195" s="43"/>
      <c r="G195" s="43"/>
      <c r="H195" s="43"/>
      <c r="I195" s="43"/>
      <c r="J195" s="43"/>
      <c r="K195" s="44"/>
      <c r="L195" s="43"/>
    </row>
    <row r="196" spans="1:12" ht="25.5" x14ac:dyDescent="0.25">
      <c r="A196" s="23"/>
      <c r="B196" s="15"/>
      <c r="C196" s="11"/>
      <c r="D196" s="7" t="s">
        <v>26</v>
      </c>
      <c r="E196" s="42" t="s">
        <v>121</v>
      </c>
      <c r="F196" s="43">
        <v>220</v>
      </c>
      <c r="G196" s="43">
        <v>6.9</v>
      </c>
      <c r="H196" s="43">
        <v>7.6</v>
      </c>
      <c r="I196" s="43">
        <v>7.1</v>
      </c>
      <c r="J196" s="43">
        <v>203.04</v>
      </c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122</v>
      </c>
      <c r="F197" s="43">
        <v>130</v>
      </c>
      <c r="G197" s="43">
        <v>14.8</v>
      </c>
      <c r="H197" s="43">
        <v>14.7</v>
      </c>
      <c r="I197" s="43">
        <v>9.3000000000000007</v>
      </c>
      <c r="J197" s="43">
        <v>284</v>
      </c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106</v>
      </c>
      <c r="F198" s="43">
        <v>150</v>
      </c>
      <c r="G198" s="43">
        <v>3.6</v>
      </c>
      <c r="H198" s="43">
        <v>4.8</v>
      </c>
      <c r="I198" s="43">
        <v>37.1</v>
      </c>
      <c r="J198" s="43">
        <v>183.8</v>
      </c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123</v>
      </c>
      <c r="F199" s="43">
        <v>200</v>
      </c>
      <c r="G199" s="43">
        <v>0.1</v>
      </c>
      <c r="H199" s="43">
        <v>0</v>
      </c>
      <c r="I199" s="43">
        <v>24.3</v>
      </c>
      <c r="J199" s="43">
        <v>97.5</v>
      </c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54</v>
      </c>
      <c r="F201" s="43">
        <v>40</v>
      </c>
      <c r="G201" s="43">
        <v>2.6</v>
      </c>
      <c r="H201" s="43">
        <v>0.5</v>
      </c>
      <c r="I201" s="43">
        <v>15.8</v>
      </c>
      <c r="J201" s="43">
        <v>78.239999999999995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32</v>
      </c>
      <c r="E204" s="9"/>
      <c r="F204" s="19">
        <f>SUM(F195:F203)</f>
        <v>740</v>
      </c>
      <c r="G204" s="19">
        <f t="shared" ref="G204:J204" si="74">SUM(G195:G203)</f>
        <v>28.000000000000007</v>
      </c>
      <c r="H204" s="19">
        <f t="shared" si="74"/>
        <v>27.599999999999998</v>
      </c>
      <c r="I204" s="19">
        <f t="shared" si="74"/>
        <v>93.6</v>
      </c>
      <c r="J204" s="19">
        <f t="shared" si="74"/>
        <v>846.57999999999993</v>
      </c>
      <c r="K204" s="25"/>
      <c r="L204" s="19">
        <f t="shared" ref="L204" si="75">SUM(L195:L203)</f>
        <v>0</v>
      </c>
    </row>
    <row r="205" spans="1:12" ht="15" x14ac:dyDescent="0.2">
      <c r="A205" s="29">
        <f>A186</f>
        <v>2</v>
      </c>
      <c r="B205" s="30">
        <f>B186</f>
        <v>5</v>
      </c>
      <c r="C205" s="60" t="s">
        <v>4</v>
      </c>
      <c r="D205" s="61"/>
      <c r="E205" s="31"/>
      <c r="F205" s="32">
        <f>F194+F204</f>
        <v>980</v>
      </c>
      <c r="G205" s="32">
        <f t="shared" ref="G205" si="76">G194+G204</f>
        <v>35.300000000000004</v>
      </c>
      <c r="H205" s="32">
        <f t="shared" ref="H205" si="77">H194+H204</f>
        <v>37.599999999999994</v>
      </c>
      <c r="I205" s="32">
        <f t="shared" ref="I205" si="78">I194+I204</f>
        <v>127.89999999999999</v>
      </c>
      <c r="J205" s="32">
        <f t="shared" ref="J205:L205" si="79">J194+J204</f>
        <v>1084.58</v>
      </c>
      <c r="K205" s="32"/>
      <c r="L205" s="32">
        <f t="shared" si="79"/>
        <v>0</v>
      </c>
    </row>
    <row r="206" spans="1:12" x14ac:dyDescent="0.2">
      <c r="A206" s="27"/>
      <c r="B206" s="28"/>
      <c r="C206" s="62" t="s">
        <v>5</v>
      </c>
      <c r="D206" s="62"/>
      <c r="E206" s="62"/>
      <c r="F206" s="34">
        <f>(F25+F45+F65+F85+F105+F125+F145+F165+F185+F205)/(IF(F25=0,0,1)+IF(F45=0,0,1)+IF(F65=0,0,1)+IF(F85=0,0,1)+IF(F105=0,0,1)+IF(F125=0,0,1)+IF(F145=0,0,1)+IF(F165=0,0,1)+IF(F185=0,0,1)+IF(F205=0,0,1))</f>
        <v>957</v>
      </c>
      <c r="G206" s="34">
        <f t="shared" ref="G206:J206" si="80">(G25+G45+G65+G85+G105+G125+G145+G165+G185+G205)/(IF(G25=0,0,1)+IF(G45=0,0,1)+IF(G65=0,0,1)+IF(G85=0,0,1)+IF(G105=0,0,1)+IF(G125=0,0,1)+IF(G145=0,0,1)+IF(G165=0,0,1)+IF(G185=0,0,1)+IF(G205=0,0,1))</f>
        <v>35</v>
      </c>
      <c r="H206" s="34">
        <f t="shared" si="80"/>
        <v>38.383000000000003</v>
      </c>
      <c r="I206" s="34">
        <f t="shared" si="80"/>
        <v>122.85899999999999</v>
      </c>
      <c r="J206" s="34">
        <f t="shared" si="80"/>
        <v>1024.8119999999999</v>
      </c>
      <c r="K206" s="34"/>
      <c r="L206" s="34" t="e">
        <f t="shared" ref="L206" si="81">(L25+L45+L65+L85+L105+L125+L145+L165+L185+L205)/(IF(L25=0,0,1)+IF(L45=0,0,1)+IF(L65=0,0,1)+IF(L85=0,0,1)+IF(L105=0,0,1)+IF(L125=0,0,1)+IF(L145=0,0,1)+IF(L165=0,0,1)+IF(L185=0,0,1)+IF(L205=0,0,1))</f>
        <v>#DIV/0!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2023-10-30T07:58:45Z</dcterms:modified>
</cp:coreProperties>
</file>